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<sst xmlns="http://schemas.openxmlformats.org/spreadsheetml/2006/main" count="133" uniqueCount="132">
  <si>
    <t>金额单位：万元</t>
  </si>
  <si>
    <t>市、县(市、区)</t>
  </si>
  <si>
    <t>项目</t>
  </si>
  <si>
    <t>金额</t>
  </si>
  <si>
    <t>全省合计</t>
  </si>
  <si>
    <t>兰溪市</t>
  </si>
  <si>
    <t>东阳市</t>
  </si>
  <si>
    <t>佐村镇敬老院</t>
  </si>
  <si>
    <t>市社会福利院</t>
  </si>
  <si>
    <t>义乌市</t>
  </si>
  <si>
    <t>北苑街道养老服务中心</t>
  </si>
  <si>
    <t>赤岸镇养老服务中心</t>
  </si>
  <si>
    <t>稠江街道养老服务中心</t>
  </si>
  <si>
    <t>浦江县</t>
  </si>
  <si>
    <t>黄宅镇养老服务中心、郑家坞镇养老服务中心、白马镇养老服务中心</t>
  </si>
  <si>
    <t>磐安县</t>
  </si>
  <si>
    <t>高二乡养老服务中心</t>
  </si>
  <si>
    <t>舟山市小计</t>
  </si>
  <si>
    <t>定海区</t>
  </si>
  <si>
    <t>双桥街道敬老院</t>
  </si>
  <si>
    <t>环南街道敬老院</t>
  </si>
  <si>
    <t>普陀区</t>
  </si>
  <si>
    <t>普陀展茅社会福利院</t>
  </si>
  <si>
    <t>六横镇养老服务中心</t>
  </si>
  <si>
    <t>六横蟑螂山养老服务中心</t>
  </si>
  <si>
    <t>展茅茅洋养老服务中心</t>
  </si>
  <si>
    <t>虾峙礁岙养老服务中心</t>
  </si>
  <si>
    <t>朱家尖福兴养老服务中心</t>
  </si>
  <si>
    <t xml:space="preserve">  六横悬山养老服务中心</t>
  </si>
  <si>
    <t>东极镇敬老院</t>
  </si>
  <si>
    <t>岱山县</t>
  </si>
  <si>
    <t>高亭镇敬老院</t>
  </si>
  <si>
    <t>岱东镇涂口养老服务中心</t>
  </si>
  <si>
    <t>高亭镇南浦养老服务中心</t>
  </si>
  <si>
    <t>秀山乡养老服务中心</t>
  </si>
  <si>
    <t>岱山县社会福利院</t>
  </si>
  <si>
    <t>嵊泗县</t>
  </si>
  <si>
    <t>五龙乡朝阳养老服务中心</t>
  </si>
  <si>
    <t>菜园镇金平养老服务中心</t>
  </si>
  <si>
    <t>黄龙乡北港养老服务中心</t>
  </si>
  <si>
    <t>菜园镇青沙养老服务中心</t>
  </si>
  <si>
    <t>台州市小计</t>
  </si>
  <si>
    <t>台州市</t>
  </si>
  <si>
    <t>大陈镇敬老院</t>
  </si>
  <si>
    <t xml:space="preserve">      黄岩区</t>
  </si>
  <si>
    <t>沙埠镇敬老院</t>
  </si>
  <si>
    <t xml:space="preserve">      路桥区</t>
  </si>
  <si>
    <t xml:space="preserve">  金清镇敬老院</t>
  </si>
  <si>
    <t>路桥敬老院</t>
  </si>
  <si>
    <t>温岭市</t>
  </si>
  <si>
    <t>大溪镇敬老院秀岭分院</t>
  </si>
  <si>
    <t>临海市</t>
  </si>
  <si>
    <t>汛桥镇敬老院</t>
  </si>
  <si>
    <t>东塍镇敬老院</t>
  </si>
  <si>
    <t>古城街道养老服务中心</t>
  </si>
  <si>
    <t>河头镇敬老院</t>
  </si>
  <si>
    <t>永丰镇敬老院</t>
  </si>
  <si>
    <t>玉环县</t>
  </si>
  <si>
    <t>玉城街道敬老院</t>
  </si>
  <si>
    <t>天台县</t>
  </si>
  <si>
    <t>三州乡养老服务中心</t>
  </si>
  <si>
    <t>平桥镇中心敬老院</t>
  </si>
  <si>
    <t>南屏乡敬老院</t>
  </si>
  <si>
    <t>仙居县</t>
  </si>
  <si>
    <t>湫山乡敬老院</t>
  </si>
  <si>
    <t>下各镇中心敬老院</t>
  </si>
  <si>
    <t>溪港乡敬老院</t>
  </si>
  <si>
    <t>朱溪镇敬老院</t>
  </si>
  <si>
    <t>衢州市小计</t>
  </si>
  <si>
    <t>衢州市</t>
  </si>
  <si>
    <t xml:space="preserve">      </t>
  </si>
  <si>
    <t>石梁镇养老服务中心</t>
  </si>
  <si>
    <t>双港街道养老服务中心</t>
  </si>
  <si>
    <t>荷花街道养老服务中心</t>
  </si>
  <si>
    <t>岭洋乡敬老院</t>
  </si>
  <si>
    <t>后溪镇敬老院</t>
  </si>
  <si>
    <t>大洲镇敬老院</t>
  </si>
  <si>
    <t>江山市</t>
  </si>
  <si>
    <t>坛石镇养老服务中心</t>
  </si>
  <si>
    <t>双塔街道养老服务中心</t>
  </si>
  <si>
    <t>虎山街道养老服务中心</t>
  </si>
  <si>
    <t>贺村镇吴村养老服务中心</t>
  </si>
  <si>
    <t>廿八都镇养老服务中心</t>
  </si>
  <si>
    <t>塘源口乡养老服务中心</t>
  </si>
  <si>
    <t>龙游县</t>
  </si>
  <si>
    <t>模环乡养老服务中心</t>
  </si>
  <si>
    <t>横山乡敬老院</t>
  </si>
  <si>
    <t>龙游县社会福利中心</t>
  </si>
  <si>
    <t>常山县</t>
  </si>
  <si>
    <t>芳村镇敬老院</t>
  </si>
  <si>
    <t>白石镇敬老院</t>
  </si>
  <si>
    <t>招贤镇敬老院</t>
  </si>
  <si>
    <t>开化县</t>
  </si>
  <si>
    <t>塘坞乡敬老院</t>
  </si>
  <si>
    <t>齐溪镇敬老院</t>
  </si>
  <si>
    <t>池淮镇张湾敬老院</t>
  </si>
  <si>
    <t>华埠镇敬老院</t>
  </si>
  <si>
    <t>丽水市小计</t>
  </si>
  <si>
    <t>丽水市</t>
  </si>
  <si>
    <t>其中：莲都区</t>
  </si>
  <si>
    <t>郑榴娟敬老院、幸福敬老院、双黄敬老院</t>
  </si>
  <si>
    <t>龙泉市</t>
  </si>
  <si>
    <t>安仁镇养老服务中心</t>
  </si>
  <si>
    <t>锦溪镇养老服务中心</t>
  </si>
  <si>
    <t>岩樟乡养老服务中心</t>
  </si>
  <si>
    <t>青田县</t>
  </si>
  <si>
    <t>高湖敬老院、鹤城敬老院、腊口敬老院</t>
  </si>
  <si>
    <t>青田县第一敬老院</t>
  </si>
  <si>
    <t>缙云县</t>
  </si>
  <si>
    <t>舒洪镇敬老院</t>
  </si>
  <si>
    <t>大源镇敬老院</t>
  </si>
  <si>
    <t>大洋中心敬老院</t>
  </si>
  <si>
    <t>胡源敬老院</t>
  </si>
  <si>
    <t>新建中心敬老院</t>
  </si>
  <si>
    <t>黄店中心敬老院</t>
  </si>
  <si>
    <t>方川中心敬老院</t>
  </si>
  <si>
    <t>遂昌县</t>
  </si>
  <si>
    <t>湖山中心敬老院</t>
  </si>
  <si>
    <t>大柘中心敬老院</t>
  </si>
  <si>
    <t>北界中心敬老院</t>
  </si>
  <si>
    <t>黄沙腰中心敬老院</t>
  </si>
  <si>
    <t>王村口中心敬老院</t>
  </si>
  <si>
    <t>松阳县</t>
  </si>
  <si>
    <t>松阳县养老服务中心</t>
  </si>
  <si>
    <t xml:space="preserve">   其中：椒江区</t>
  </si>
  <si>
    <t xml:space="preserve">    其中：柯城区</t>
  </si>
  <si>
    <t>项   目</t>
  </si>
  <si>
    <t>游埠镇养老服务中心建设补助</t>
  </si>
  <si>
    <t xml:space="preserve">      衢江区</t>
  </si>
  <si>
    <t>金额单位：万元</t>
  </si>
  <si>
    <t>金华市小计</t>
  </si>
  <si>
    <t>2014年省级福利彩票公益金资助养老机构建设补助资金明细表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</si>
</sst>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0.0_);[Red]\(0.0\)"/>
    <numFmt numFmtId="187" formatCode="0.0_ "/>
  </numFmts>
  <fonts count="2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21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186" fontId="1" fillId="0" borderId="10" xfId="41" applyNumberFormat="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186" fontId="1" fillId="0" borderId="10" xfId="41" applyNumberFormat="1" applyFont="1" applyFill="1" applyBorder="1" applyAlignment="1">
      <alignment horizontal="left" vertical="center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9.00390625" defaultRowHeight="14.25"/>
  <cols>
    <col min="1" max="1" width="17.50390625" style="1" customWidth="1"/>
    <col min="2" max="2" width="38.875" style="1" hidden="1" customWidth="1"/>
    <col min="3" max="3" width="39.375" style="4" customWidth="1"/>
    <col min="4" max="4" width="22.00390625" style="2" customWidth="1"/>
    <col min="5" max="16384" width="9.00390625" style="1" customWidth="1"/>
  </cols>
  <sheetData>
    <row r="1" spans="1:4" ht="19.5" customHeight="1">
      <c r="A1" s="25" t="s">
        <v>131</v>
      </c>
      <c r="B1" s="25"/>
      <c r="C1" s="25"/>
      <c r="D1" s="25"/>
    </row>
    <row r="2" spans="1:4" ht="19.5" customHeight="1">
      <c r="A2" s="3"/>
      <c r="B2" s="23" t="s">
        <v>129</v>
      </c>
      <c r="C2" s="23"/>
      <c r="D2" s="23" t="s">
        <v>0</v>
      </c>
    </row>
    <row r="3" spans="1:9" ht="18" customHeight="1">
      <c r="A3" s="6" t="s">
        <v>1</v>
      </c>
      <c r="B3" s="6" t="s">
        <v>2</v>
      </c>
      <c r="C3" s="7" t="s">
        <v>126</v>
      </c>
      <c r="D3" s="8" t="s">
        <v>3</v>
      </c>
      <c r="E3" s="22"/>
      <c r="F3" s="22"/>
      <c r="G3" s="22"/>
      <c r="H3" s="22"/>
      <c r="I3" s="22"/>
    </row>
    <row r="4" spans="1:9" ht="18" customHeight="1">
      <c r="A4" s="6" t="s">
        <v>4</v>
      </c>
      <c r="B4" s="9"/>
      <c r="C4" s="10"/>
      <c r="D4" s="8">
        <f>SUM(D5+D16+D41+D65+D95)</f>
        <v>4400</v>
      </c>
      <c r="E4" s="22"/>
      <c r="F4" s="22"/>
      <c r="G4" s="22"/>
      <c r="H4" s="22"/>
      <c r="I4" s="22"/>
    </row>
    <row r="5" spans="1:9" ht="18" customHeight="1">
      <c r="A5" s="24" t="s">
        <v>130</v>
      </c>
      <c r="B5" s="6"/>
      <c r="C5" s="12"/>
      <c r="D5" s="8">
        <f>D6+D7+D10+D14+D15</f>
        <v>491</v>
      </c>
      <c r="E5" s="22"/>
      <c r="F5" s="22"/>
      <c r="G5" s="22"/>
      <c r="H5" s="22"/>
      <c r="I5" s="22"/>
    </row>
    <row r="6" spans="1:9" ht="18" customHeight="1">
      <c r="A6" s="18" t="s">
        <v>5</v>
      </c>
      <c r="B6" s="17"/>
      <c r="C6" s="11" t="s">
        <v>127</v>
      </c>
      <c r="D6" s="15">
        <v>90</v>
      </c>
      <c r="E6" s="22"/>
      <c r="F6" s="5"/>
      <c r="G6" s="22"/>
      <c r="H6" s="22"/>
      <c r="I6" s="22"/>
    </row>
    <row r="7" spans="1:9" ht="18" customHeight="1">
      <c r="A7" s="18" t="s">
        <v>6</v>
      </c>
      <c r="B7" s="17"/>
      <c r="C7" s="11"/>
      <c r="D7" s="15">
        <f>SUM(D8:D9)</f>
        <v>160</v>
      </c>
      <c r="E7" s="22"/>
      <c r="F7" s="22"/>
      <c r="G7" s="22"/>
      <c r="H7" s="22"/>
      <c r="I7" s="22"/>
    </row>
    <row r="8" spans="1:9" ht="18" customHeight="1">
      <c r="A8" s="18"/>
      <c r="B8" s="17" t="s">
        <v>7</v>
      </c>
      <c r="C8" s="11" t="str">
        <f aca="true" t="shared" si="0" ref="C8:C13">B8&amp;"建设补助"</f>
        <v>佐村镇敬老院建设补助</v>
      </c>
      <c r="D8" s="15">
        <v>100</v>
      </c>
      <c r="E8" s="22"/>
      <c r="F8" s="5"/>
      <c r="G8" s="22"/>
      <c r="H8" s="22"/>
      <c r="I8" s="22"/>
    </row>
    <row r="9" spans="1:9" ht="18" customHeight="1">
      <c r="A9" s="18"/>
      <c r="B9" s="17" t="s">
        <v>8</v>
      </c>
      <c r="C9" s="11" t="str">
        <f t="shared" si="0"/>
        <v>市社会福利院建设补助</v>
      </c>
      <c r="D9" s="15">
        <v>60</v>
      </c>
      <c r="E9" s="22"/>
      <c r="F9" s="5"/>
      <c r="G9" s="22"/>
      <c r="H9" s="22"/>
      <c r="I9" s="22"/>
    </row>
    <row r="10" spans="1:9" ht="18" customHeight="1">
      <c r="A10" s="18" t="s">
        <v>9</v>
      </c>
      <c r="B10" s="17"/>
      <c r="C10" s="11"/>
      <c r="D10" s="15">
        <f>SUM(D11:D13)</f>
        <v>128</v>
      </c>
      <c r="E10" s="22"/>
      <c r="F10" s="22"/>
      <c r="G10" s="22"/>
      <c r="H10" s="22"/>
      <c r="I10" s="22"/>
    </row>
    <row r="11" spans="1:9" ht="18" customHeight="1">
      <c r="A11" s="18"/>
      <c r="B11" s="17" t="s">
        <v>10</v>
      </c>
      <c r="C11" s="11" t="str">
        <f t="shared" si="0"/>
        <v>北苑街道养老服务中心建设补助</v>
      </c>
      <c r="D11" s="15">
        <v>50</v>
      </c>
      <c r="E11" s="22"/>
      <c r="F11" s="5"/>
      <c r="G11" s="22"/>
      <c r="H11" s="22"/>
      <c r="I11" s="22"/>
    </row>
    <row r="12" spans="1:9" ht="18" customHeight="1">
      <c r="A12" s="18"/>
      <c r="B12" s="17" t="s">
        <v>11</v>
      </c>
      <c r="C12" s="11" t="str">
        <f t="shared" si="0"/>
        <v>赤岸镇养老服务中心建设补助</v>
      </c>
      <c r="D12" s="15">
        <v>54</v>
      </c>
      <c r="E12" s="22"/>
      <c r="F12" s="5"/>
      <c r="G12" s="22"/>
      <c r="H12" s="22"/>
      <c r="I12" s="22"/>
    </row>
    <row r="13" spans="1:9" ht="18" customHeight="1">
      <c r="A13" s="18"/>
      <c r="B13" s="17" t="s">
        <v>12</v>
      </c>
      <c r="C13" s="11" t="str">
        <f t="shared" si="0"/>
        <v>稠江街道养老服务中心建设补助</v>
      </c>
      <c r="D13" s="15">
        <v>24</v>
      </c>
      <c r="E13" s="22"/>
      <c r="F13" s="5"/>
      <c r="G13" s="22"/>
      <c r="H13" s="22"/>
      <c r="I13" s="22"/>
    </row>
    <row r="14" spans="1:9" ht="27" customHeight="1">
      <c r="A14" s="18" t="s">
        <v>13</v>
      </c>
      <c r="B14" s="21" t="s">
        <v>14</v>
      </c>
      <c r="C14" s="11" t="str">
        <f aca="true" t="shared" si="1" ref="C14:C44">B14&amp;"建设补助"</f>
        <v>黄宅镇养老服务中心、郑家坞镇养老服务中心、白马镇养老服务中心建设补助</v>
      </c>
      <c r="D14" s="15">
        <v>13</v>
      </c>
      <c r="E14" s="22"/>
      <c r="F14" s="5"/>
      <c r="G14" s="22"/>
      <c r="H14" s="22"/>
      <c r="I14" s="22"/>
    </row>
    <row r="15" spans="1:9" ht="18" customHeight="1">
      <c r="A15" s="18" t="s">
        <v>15</v>
      </c>
      <c r="B15" s="17" t="s">
        <v>16</v>
      </c>
      <c r="C15" s="11" t="str">
        <f t="shared" si="1"/>
        <v>高二乡养老服务中心建设补助</v>
      </c>
      <c r="D15" s="15">
        <v>100</v>
      </c>
      <c r="E15" s="22"/>
      <c r="F15" s="5"/>
      <c r="G15" s="22"/>
      <c r="H15" s="22"/>
      <c r="I15" s="22"/>
    </row>
    <row r="16" spans="1:9" ht="18" customHeight="1">
      <c r="A16" s="16" t="s">
        <v>17</v>
      </c>
      <c r="B16" s="17"/>
      <c r="C16" s="11"/>
      <c r="D16" s="8">
        <f>SUM(D17+D20+D30+D36)</f>
        <v>1147</v>
      </c>
      <c r="E16" s="22"/>
      <c r="F16" s="22"/>
      <c r="G16" s="22"/>
      <c r="H16" s="22"/>
      <c r="I16" s="22"/>
    </row>
    <row r="17" spans="1:9" ht="18" customHeight="1">
      <c r="A17" s="19" t="s">
        <v>18</v>
      </c>
      <c r="B17" s="17"/>
      <c r="C17" s="11"/>
      <c r="D17" s="14">
        <f>SUM(D18:D19)</f>
        <v>195</v>
      </c>
      <c r="E17" s="22"/>
      <c r="F17" s="22"/>
      <c r="G17" s="22"/>
      <c r="H17" s="22"/>
      <c r="I17" s="22"/>
    </row>
    <row r="18" spans="1:9" ht="18" customHeight="1">
      <c r="A18" s="19"/>
      <c r="B18" s="17" t="s">
        <v>19</v>
      </c>
      <c r="C18" s="11" t="str">
        <f t="shared" si="1"/>
        <v>双桥街道敬老院建设补助</v>
      </c>
      <c r="D18" s="15">
        <v>95</v>
      </c>
      <c r="E18" s="22"/>
      <c r="F18" s="22"/>
      <c r="G18" s="22"/>
      <c r="H18" s="22"/>
      <c r="I18" s="22"/>
    </row>
    <row r="19" spans="1:9" ht="18" customHeight="1">
      <c r="A19" s="19"/>
      <c r="B19" s="17" t="s">
        <v>20</v>
      </c>
      <c r="C19" s="11" t="str">
        <f t="shared" si="1"/>
        <v>环南街道敬老院建设补助</v>
      </c>
      <c r="D19" s="15">
        <v>100</v>
      </c>
      <c r="E19" s="22"/>
      <c r="F19" s="22"/>
      <c r="G19" s="22"/>
      <c r="H19" s="22"/>
      <c r="I19" s="22"/>
    </row>
    <row r="20" spans="1:9" ht="18" customHeight="1">
      <c r="A20" s="19" t="s">
        <v>21</v>
      </c>
      <c r="B20" s="17"/>
      <c r="C20" s="11"/>
      <c r="D20" s="15">
        <f>SUM(D21:D29)</f>
        <v>363</v>
      </c>
      <c r="E20" s="22"/>
      <c r="F20" s="22"/>
      <c r="G20" s="22"/>
      <c r="H20" s="22"/>
      <c r="I20" s="22"/>
    </row>
    <row r="21" spans="1:9" ht="18" customHeight="1">
      <c r="A21" s="19"/>
      <c r="B21" s="17" t="s">
        <v>22</v>
      </c>
      <c r="C21" s="11" t="str">
        <f t="shared" si="1"/>
        <v>普陀展茅社会福利院建设补助</v>
      </c>
      <c r="D21" s="15">
        <v>66</v>
      </c>
      <c r="E21" s="22"/>
      <c r="F21" s="22"/>
      <c r="G21" s="22"/>
      <c r="H21" s="22"/>
      <c r="I21" s="22"/>
    </row>
    <row r="22" spans="1:9" ht="18" customHeight="1">
      <c r="A22" s="19"/>
      <c r="B22" s="17" t="s">
        <v>23</v>
      </c>
      <c r="C22" s="11" t="str">
        <f t="shared" si="1"/>
        <v>六横镇养老服务中心建设补助</v>
      </c>
      <c r="D22" s="15">
        <v>100</v>
      </c>
      <c r="E22" s="22"/>
      <c r="F22" s="22"/>
      <c r="G22" s="22"/>
      <c r="H22" s="22"/>
      <c r="I22" s="22"/>
    </row>
    <row r="23" spans="1:9" ht="18" customHeight="1">
      <c r="A23" s="19"/>
      <c r="B23" s="17" t="s">
        <v>24</v>
      </c>
      <c r="C23" s="11" t="str">
        <f t="shared" si="1"/>
        <v>六横蟑螂山养老服务中心建设补助</v>
      </c>
      <c r="D23" s="15">
        <v>79</v>
      </c>
      <c r="E23" s="22"/>
      <c r="F23" s="22"/>
      <c r="G23" s="22"/>
      <c r="H23" s="22"/>
      <c r="I23" s="22"/>
    </row>
    <row r="24" spans="1:9" ht="18" customHeight="1">
      <c r="A24" s="19"/>
      <c r="B24" s="17" t="s">
        <v>25</v>
      </c>
      <c r="C24" s="11" t="str">
        <f t="shared" si="1"/>
        <v>展茅茅洋养老服务中心建设补助</v>
      </c>
      <c r="D24" s="15">
        <v>20</v>
      </c>
      <c r="E24" s="22"/>
      <c r="F24" s="22"/>
      <c r="G24" s="22"/>
      <c r="H24" s="22"/>
      <c r="I24" s="22"/>
    </row>
    <row r="25" spans="1:9" ht="18" customHeight="1">
      <c r="A25" s="19"/>
      <c r="B25" s="17" t="s">
        <v>26</v>
      </c>
      <c r="C25" s="11" t="str">
        <f t="shared" si="1"/>
        <v>虾峙礁岙养老服务中心建设补助</v>
      </c>
      <c r="D25" s="15">
        <v>22</v>
      </c>
      <c r="E25" s="22"/>
      <c r="F25" s="22"/>
      <c r="G25" s="22"/>
      <c r="H25" s="22"/>
      <c r="I25" s="22"/>
    </row>
    <row r="26" spans="1:9" ht="18" customHeight="1">
      <c r="A26" s="19"/>
      <c r="B26" s="17" t="s">
        <v>27</v>
      </c>
      <c r="C26" s="11" t="str">
        <f t="shared" si="1"/>
        <v>朱家尖福兴养老服务中心建设补助</v>
      </c>
      <c r="D26" s="15">
        <v>18</v>
      </c>
      <c r="E26" s="22"/>
      <c r="F26" s="22"/>
      <c r="G26" s="22"/>
      <c r="H26" s="22"/>
      <c r="I26" s="22"/>
    </row>
    <row r="27" spans="1:9" ht="18" customHeight="1">
      <c r="A27" s="19"/>
      <c r="B27" s="17" t="s">
        <v>28</v>
      </c>
      <c r="C27" s="11" t="str">
        <f t="shared" si="1"/>
        <v>  六横悬山养老服务中心建设补助</v>
      </c>
      <c r="D27" s="15">
        <v>30</v>
      </c>
      <c r="E27" s="22"/>
      <c r="F27" s="22"/>
      <c r="G27" s="22"/>
      <c r="H27" s="22"/>
      <c r="I27" s="22"/>
    </row>
    <row r="28" spans="1:9" ht="18" customHeight="1">
      <c r="A28" s="19"/>
      <c r="B28" s="17" t="s">
        <v>29</v>
      </c>
      <c r="C28" s="11" t="str">
        <f t="shared" si="1"/>
        <v>东极镇敬老院建设补助</v>
      </c>
      <c r="D28" s="15">
        <v>18</v>
      </c>
      <c r="E28" s="22"/>
      <c r="F28" s="22"/>
      <c r="G28" s="22"/>
      <c r="H28" s="22"/>
      <c r="I28" s="22"/>
    </row>
    <row r="29" spans="1:9" ht="18" customHeight="1">
      <c r="A29" s="19"/>
      <c r="B29" s="17" t="s">
        <v>27</v>
      </c>
      <c r="C29" s="11" t="str">
        <f t="shared" si="1"/>
        <v>朱家尖福兴养老服务中心建设补助</v>
      </c>
      <c r="D29" s="15">
        <v>10</v>
      </c>
      <c r="E29" s="22"/>
      <c r="F29" s="22"/>
      <c r="G29" s="22"/>
      <c r="H29" s="22"/>
      <c r="I29" s="22"/>
    </row>
    <row r="30" spans="1:9" ht="18" customHeight="1">
      <c r="A30" s="19" t="s">
        <v>30</v>
      </c>
      <c r="B30" s="17"/>
      <c r="C30" s="11"/>
      <c r="D30" s="15">
        <f>SUM(D31:D35)</f>
        <v>364</v>
      </c>
      <c r="E30" s="22"/>
      <c r="F30" s="22"/>
      <c r="G30" s="22"/>
      <c r="H30" s="22"/>
      <c r="I30" s="22"/>
    </row>
    <row r="31" spans="1:9" ht="18" customHeight="1">
      <c r="A31" s="19"/>
      <c r="B31" s="17" t="s">
        <v>31</v>
      </c>
      <c r="C31" s="11" t="str">
        <f t="shared" si="1"/>
        <v>高亭镇敬老院建设补助</v>
      </c>
      <c r="D31" s="15">
        <v>100</v>
      </c>
      <c r="E31" s="22"/>
      <c r="F31" s="22"/>
      <c r="G31" s="22"/>
      <c r="H31" s="22"/>
      <c r="I31" s="22"/>
    </row>
    <row r="32" spans="1:9" ht="18" customHeight="1">
      <c r="A32" s="19"/>
      <c r="B32" s="17" t="s">
        <v>32</v>
      </c>
      <c r="C32" s="11" t="str">
        <f t="shared" si="1"/>
        <v>岱东镇涂口养老服务中心建设补助</v>
      </c>
      <c r="D32" s="15">
        <v>100</v>
      </c>
      <c r="E32" s="22"/>
      <c r="F32" s="22"/>
      <c r="G32" s="22"/>
      <c r="H32" s="22"/>
      <c r="I32" s="22"/>
    </row>
    <row r="33" spans="1:9" ht="18" customHeight="1">
      <c r="A33" s="19"/>
      <c r="B33" s="17" t="s">
        <v>33</v>
      </c>
      <c r="C33" s="11" t="str">
        <f t="shared" si="1"/>
        <v>高亭镇南浦养老服务中心建设补助</v>
      </c>
      <c r="D33" s="15">
        <v>80</v>
      </c>
      <c r="E33" s="22"/>
      <c r="F33" s="22"/>
      <c r="G33" s="22"/>
      <c r="H33" s="22"/>
      <c r="I33" s="22"/>
    </row>
    <row r="34" spans="1:9" ht="18" customHeight="1">
      <c r="A34" s="19"/>
      <c r="B34" s="17" t="s">
        <v>34</v>
      </c>
      <c r="C34" s="11" t="str">
        <f t="shared" si="1"/>
        <v>秀山乡养老服务中心建设补助</v>
      </c>
      <c r="D34" s="15">
        <v>54</v>
      </c>
      <c r="E34" s="22"/>
      <c r="F34" s="22"/>
      <c r="G34" s="22"/>
      <c r="H34" s="22"/>
      <c r="I34" s="22"/>
    </row>
    <row r="35" spans="1:9" ht="18" customHeight="1">
      <c r="A35" s="19"/>
      <c r="B35" s="17" t="s">
        <v>35</v>
      </c>
      <c r="C35" s="11" t="str">
        <f t="shared" si="1"/>
        <v>岱山县社会福利院建设补助</v>
      </c>
      <c r="D35" s="15">
        <v>30</v>
      </c>
      <c r="E35" s="22"/>
      <c r="F35" s="22"/>
      <c r="G35" s="22"/>
      <c r="H35" s="22"/>
      <c r="I35" s="22"/>
    </row>
    <row r="36" spans="1:9" ht="18" customHeight="1">
      <c r="A36" s="19" t="s">
        <v>36</v>
      </c>
      <c r="B36" s="17"/>
      <c r="C36" s="11"/>
      <c r="D36" s="15">
        <f>SUM(D37:D40)</f>
        <v>225</v>
      </c>
      <c r="E36" s="22"/>
      <c r="F36" s="22"/>
      <c r="G36" s="22"/>
      <c r="H36" s="22"/>
      <c r="I36" s="22"/>
    </row>
    <row r="37" spans="1:9" ht="18" customHeight="1">
      <c r="A37" s="19"/>
      <c r="B37" s="17" t="s">
        <v>37</v>
      </c>
      <c r="C37" s="11" t="str">
        <f t="shared" si="1"/>
        <v>五龙乡朝阳养老服务中心建设补助</v>
      </c>
      <c r="D37" s="15">
        <v>100</v>
      </c>
      <c r="E37" s="22"/>
      <c r="F37" s="22"/>
      <c r="G37" s="22"/>
      <c r="H37" s="22"/>
      <c r="I37" s="22"/>
    </row>
    <row r="38" spans="1:9" ht="18" customHeight="1">
      <c r="A38" s="19"/>
      <c r="B38" s="17" t="s">
        <v>38</v>
      </c>
      <c r="C38" s="11" t="str">
        <f t="shared" si="1"/>
        <v>菜园镇金平养老服务中心建设补助</v>
      </c>
      <c r="D38" s="15">
        <v>50</v>
      </c>
      <c r="E38" s="22"/>
      <c r="F38" s="22"/>
      <c r="G38" s="22"/>
      <c r="H38" s="22"/>
      <c r="I38" s="22"/>
    </row>
    <row r="39" spans="1:9" ht="18" customHeight="1">
      <c r="A39" s="19"/>
      <c r="B39" s="17" t="s">
        <v>39</v>
      </c>
      <c r="C39" s="11" t="str">
        <f t="shared" si="1"/>
        <v>黄龙乡北港养老服务中心建设补助</v>
      </c>
      <c r="D39" s="15">
        <v>40</v>
      </c>
      <c r="E39" s="22"/>
      <c r="F39" s="22"/>
      <c r="G39" s="22"/>
      <c r="H39" s="22"/>
      <c r="I39" s="22"/>
    </row>
    <row r="40" spans="1:9" ht="18" customHeight="1">
      <c r="A40" s="19"/>
      <c r="B40" s="17" t="s">
        <v>40</v>
      </c>
      <c r="C40" s="11" t="str">
        <f t="shared" si="1"/>
        <v>菜园镇青沙养老服务中心建设补助</v>
      </c>
      <c r="D40" s="15">
        <v>35</v>
      </c>
      <c r="E40" s="22"/>
      <c r="F40" s="22"/>
      <c r="G40" s="22"/>
      <c r="H40" s="22"/>
      <c r="I40" s="22"/>
    </row>
    <row r="41" spans="1:9" ht="18" customHeight="1">
      <c r="A41" s="16" t="s">
        <v>41</v>
      </c>
      <c r="B41" s="17"/>
      <c r="C41" s="11"/>
      <c r="D41" s="8">
        <f>SUM(D42+D48+D49+D55+D56+D60)</f>
        <v>853</v>
      </c>
      <c r="E41" s="22"/>
      <c r="F41" s="22"/>
      <c r="G41" s="22"/>
      <c r="H41" s="22"/>
      <c r="I41" s="22"/>
    </row>
    <row r="42" spans="1:9" ht="18" customHeight="1">
      <c r="A42" s="18" t="s">
        <v>42</v>
      </c>
      <c r="B42" s="17"/>
      <c r="C42" s="11"/>
      <c r="D42" s="14">
        <f>SUM(D43+D44+D45)</f>
        <v>229</v>
      </c>
      <c r="E42" s="22"/>
      <c r="F42" s="22"/>
      <c r="G42" s="22"/>
      <c r="H42" s="22"/>
      <c r="I42" s="22"/>
    </row>
    <row r="43" spans="1:9" ht="18" customHeight="1">
      <c r="A43" s="20" t="s">
        <v>124</v>
      </c>
      <c r="B43" s="17" t="s">
        <v>43</v>
      </c>
      <c r="C43" s="11" t="str">
        <f t="shared" si="1"/>
        <v>大陈镇敬老院建设补助</v>
      </c>
      <c r="D43" s="15">
        <v>68</v>
      </c>
      <c r="E43" s="22"/>
      <c r="F43" s="22"/>
      <c r="G43" s="22"/>
      <c r="H43" s="22"/>
      <c r="I43" s="22"/>
    </row>
    <row r="44" spans="1:9" ht="18" customHeight="1">
      <c r="A44" s="18" t="s">
        <v>44</v>
      </c>
      <c r="B44" s="17" t="s">
        <v>45</v>
      </c>
      <c r="C44" s="11" t="str">
        <f t="shared" si="1"/>
        <v>沙埠镇敬老院建设补助</v>
      </c>
      <c r="D44" s="15">
        <v>25</v>
      </c>
      <c r="E44" s="22"/>
      <c r="F44" s="22"/>
      <c r="G44" s="22"/>
      <c r="H44" s="22"/>
      <c r="I44" s="22"/>
    </row>
    <row r="45" spans="1:9" ht="18" customHeight="1">
      <c r="A45" s="18" t="s">
        <v>46</v>
      </c>
      <c r="B45" s="17"/>
      <c r="C45" s="11"/>
      <c r="D45" s="15">
        <f>SUM(D46:D47)</f>
        <v>136</v>
      </c>
      <c r="E45" s="22"/>
      <c r="F45" s="22"/>
      <c r="G45" s="22"/>
      <c r="H45" s="22"/>
      <c r="I45" s="22"/>
    </row>
    <row r="46" spans="1:9" ht="18" customHeight="1">
      <c r="A46" s="18"/>
      <c r="B46" s="17" t="s">
        <v>47</v>
      </c>
      <c r="C46" s="11" t="str">
        <f>B46&amp;"建设补助"</f>
        <v>  金清镇敬老院建设补助</v>
      </c>
      <c r="D46" s="15">
        <v>100</v>
      </c>
      <c r="E46" s="22"/>
      <c r="F46" s="22"/>
      <c r="G46" s="22"/>
      <c r="H46" s="22"/>
      <c r="I46" s="22"/>
    </row>
    <row r="47" spans="1:9" ht="18" customHeight="1">
      <c r="A47" s="18"/>
      <c r="B47" s="17" t="s">
        <v>48</v>
      </c>
      <c r="C47" s="11" t="str">
        <f aca="true" t="shared" si="2" ref="C47:C77">B47&amp;"建设补助"</f>
        <v>路桥敬老院建设补助</v>
      </c>
      <c r="D47" s="15">
        <v>36</v>
      </c>
      <c r="E47" s="22"/>
      <c r="F47" s="22"/>
      <c r="G47" s="22"/>
      <c r="H47" s="22"/>
      <c r="I47" s="22"/>
    </row>
    <row r="48" spans="1:9" ht="18" customHeight="1">
      <c r="A48" s="18" t="s">
        <v>49</v>
      </c>
      <c r="B48" s="17" t="s">
        <v>50</v>
      </c>
      <c r="C48" s="11" t="str">
        <f t="shared" si="2"/>
        <v>大溪镇敬老院秀岭分院建设补助</v>
      </c>
      <c r="D48" s="15">
        <v>34</v>
      </c>
      <c r="E48" s="22"/>
      <c r="F48" s="22"/>
      <c r="G48" s="22"/>
      <c r="H48" s="22"/>
      <c r="I48" s="22"/>
    </row>
    <row r="49" spans="1:9" ht="18" customHeight="1">
      <c r="A49" s="18" t="s">
        <v>51</v>
      </c>
      <c r="B49" s="17"/>
      <c r="C49" s="11"/>
      <c r="D49" s="15">
        <f>SUM(D50:D54)</f>
        <v>216</v>
      </c>
      <c r="E49" s="22"/>
      <c r="F49" s="22"/>
      <c r="G49" s="22"/>
      <c r="H49" s="22"/>
      <c r="I49" s="22"/>
    </row>
    <row r="50" spans="1:9" ht="18" customHeight="1">
      <c r="A50" s="18"/>
      <c r="B50" s="17" t="s">
        <v>52</v>
      </c>
      <c r="C50" s="11" t="str">
        <f t="shared" si="2"/>
        <v>汛桥镇敬老院建设补助</v>
      </c>
      <c r="D50" s="15">
        <v>55</v>
      </c>
      <c r="E50" s="22"/>
      <c r="F50" s="22"/>
      <c r="G50" s="22"/>
      <c r="H50" s="22"/>
      <c r="I50" s="22"/>
    </row>
    <row r="51" spans="1:9" ht="18" customHeight="1">
      <c r="A51" s="18"/>
      <c r="B51" s="17" t="s">
        <v>53</v>
      </c>
      <c r="C51" s="11" t="str">
        <f t="shared" si="2"/>
        <v>东塍镇敬老院建设补助</v>
      </c>
      <c r="D51" s="15">
        <v>100</v>
      </c>
      <c r="E51" s="22"/>
      <c r="F51" s="22"/>
      <c r="G51" s="22"/>
      <c r="H51" s="22"/>
      <c r="I51" s="22"/>
    </row>
    <row r="52" spans="1:9" ht="18" customHeight="1">
      <c r="A52" s="18"/>
      <c r="B52" s="17" t="s">
        <v>54</v>
      </c>
      <c r="C52" s="11" t="str">
        <f t="shared" si="2"/>
        <v>古城街道养老服务中心建设补助</v>
      </c>
      <c r="D52" s="15">
        <v>26</v>
      </c>
      <c r="E52" s="22"/>
      <c r="F52" s="22"/>
      <c r="G52" s="22"/>
      <c r="H52" s="22"/>
      <c r="I52" s="22"/>
    </row>
    <row r="53" spans="1:9" ht="18" customHeight="1">
      <c r="A53" s="18"/>
      <c r="B53" s="17" t="s">
        <v>55</v>
      </c>
      <c r="C53" s="11" t="str">
        <f t="shared" si="2"/>
        <v>河头镇敬老院建设补助</v>
      </c>
      <c r="D53" s="15">
        <v>15</v>
      </c>
      <c r="E53" s="22"/>
      <c r="F53" s="22"/>
      <c r="G53" s="22"/>
      <c r="H53" s="22"/>
      <c r="I53" s="22"/>
    </row>
    <row r="54" spans="1:9" ht="18" customHeight="1">
      <c r="A54" s="18"/>
      <c r="B54" s="17" t="s">
        <v>56</v>
      </c>
      <c r="C54" s="11" t="str">
        <f t="shared" si="2"/>
        <v>永丰镇敬老院建设补助</v>
      </c>
      <c r="D54" s="15">
        <v>20</v>
      </c>
      <c r="E54" s="22"/>
      <c r="F54" s="22"/>
      <c r="G54" s="22"/>
      <c r="H54" s="22"/>
      <c r="I54" s="22"/>
    </row>
    <row r="55" spans="1:9" ht="18" customHeight="1">
      <c r="A55" s="18" t="s">
        <v>57</v>
      </c>
      <c r="B55" s="17" t="s">
        <v>58</v>
      </c>
      <c r="C55" s="11" t="str">
        <f t="shared" si="2"/>
        <v>玉城街道敬老院建设补助</v>
      </c>
      <c r="D55" s="15">
        <v>100</v>
      </c>
      <c r="E55" s="22"/>
      <c r="F55" s="22"/>
      <c r="G55" s="22"/>
      <c r="H55" s="22"/>
      <c r="I55" s="22"/>
    </row>
    <row r="56" spans="1:9" ht="18" customHeight="1">
      <c r="A56" s="18" t="s">
        <v>59</v>
      </c>
      <c r="B56" s="17"/>
      <c r="C56" s="11"/>
      <c r="D56" s="15">
        <f>SUM(D57:D59)</f>
        <v>204</v>
      </c>
      <c r="E56" s="22"/>
      <c r="F56" s="22"/>
      <c r="G56" s="22"/>
      <c r="H56" s="22"/>
      <c r="I56" s="22"/>
    </row>
    <row r="57" spans="1:9" ht="18" customHeight="1">
      <c r="A57" s="18"/>
      <c r="B57" s="17" t="s">
        <v>60</v>
      </c>
      <c r="C57" s="11" t="str">
        <f t="shared" si="2"/>
        <v>三州乡养老服务中心建设补助</v>
      </c>
      <c r="D57" s="15">
        <v>94</v>
      </c>
      <c r="E57" s="22"/>
      <c r="F57" s="22"/>
      <c r="G57" s="22"/>
      <c r="H57" s="22"/>
      <c r="I57" s="22"/>
    </row>
    <row r="58" spans="1:9" ht="18" customHeight="1">
      <c r="A58" s="18"/>
      <c r="B58" s="17" t="s">
        <v>61</v>
      </c>
      <c r="C58" s="11" t="str">
        <f t="shared" si="2"/>
        <v>平桥镇中心敬老院建设补助</v>
      </c>
      <c r="D58" s="15">
        <v>100</v>
      </c>
      <c r="E58" s="22"/>
      <c r="F58" s="22"/>
      <c r="G58" s="22"/>
      <c r="H58" s="22"/>
      <c r="I58" s="22"/>
    </row>
    <row r="59" spans="1:9" ht="18" customHeight="1">
      <c r="A59" s="18"/>
      <c r="B59" s="17" t="s">
        <v>62</v>
      </c>
      <c r="C59" s="11" t="str">
        <f t="shared" si="2"/>
        <v>南屏乡敬老院建设补助</v>
      </c>
      <c r="D59" s="15">
        <v>10</v>
      </c>
      <c r="E59" s="22"/>
      <c r="F59" s="22"/>
      <c r="G59" s="22"/>
      <c r="H59" s="22"/>
      <c r="I59" s="22"/>
    </row>
    <row r="60" spans="1:9" ht="18" customHeight="1">
      <c r="A60" s="18" t="s">
        <v>63</v>
      </c>
      <c r="B60" s="17"/>
      <c r="C60" s="11"/>
      <c r="D60" s="15">
        <f>SUM(D61:D64)</f>
        <v>70</v>
      </c>
      <c r="E60" s="22"/>
      <c r="F60" s="22"/>
      <c r="G60" s="22"/>
      <c r="H60" s="22"/>
      <c r="I60" s="22"/>
    </row>
    <row r="61" spans="1:9" ht="18" customHeight="1">
      <c r="A61" s="18"/>
      <c r="B61" s="17" t="s">
        <v>64</v>
      </c>
      <c r="C61" s="11" t="str">
        <f t="shared" si="2"/>
        <v>湫山乡敬老院建设补助</v>
      </c>
      <c r="D61" s="15">
        <v>35</v>
      </c>
      <c r="E61" s="22"/>
      <c r="F61" s="22"/>
      <c r="G61" s="22"/>
      <c r="H61" s="22"/>
      <c r="I61" s="22"/>
    </row>
    <row r="62" spans="1:9" ht="18" customHeight="1">
      <c r="A62" s="18"/>
      <c r="B62" s="17" t="s">
        <v>65</v>
      </c>
      <c r="C62" s="11" t="str">
        <f t="shared" si="2"/>
        <v>下各镇中心敬老院建设补助</v>
      </c>
      <c r="D62" s="15">
        <v>10</v>
      </c>
      <c r="E62" s="22"/>
      <c r="F62" s="22"/>
      <c r="G62" s="22"/>
      <c r="H62" s="22"/>
      <c r="I62" s="22"/>
    </row>
    <row r="63" spans="1:9" ht="18" customHeight="1">
      <c r="A63" s="18"/>
      <c r="B63" s="17" t="s">
        <v>66</v>
      </c>
      <c r="C63" s="11" t="str">
        <f t="shared" si="2"/>
        <v>溪港乡敬老院建设补助</v>
      </c>
      <c r="D63" s="15">
        <v>10</v>
      </c>
      <c r="E63" s="22"/>
      <c r="F63" s="22"/>
      <c r="G63" s="22"/>
      <c r="H63" s="22"/>
      <c r="I63" s="22"/>
    </row>
    <row r="64" spans="1:9" ht="18" customHeight="1">
      <c r="A64" s="18"/>
      <c r="B64" s="17" t="s">
        <v>67</v>
      </c>
      <c r="C64" s="11" t="str">
        <f t="shared" si="2"/>
        <v>朱溪镇敬老院建设补助</v>
      </c>
      <c r="D64" s="15">
        <v>15</v>
      </c>
      <c r="E64" s="22"/>
      <c r="F64" s="22"/>
      <c r="G64" s="22"/>
      <c r="H64" s="22"/>
      <c r="I64" s="22"/>
    </row>
    <row r="65" spans="1:9" ht="18" customHeight="1">
      <c r="A65" s="16" t="s">
        <v>68</v>
      </c>
      <c r="B65" s="13"/>
      <c r="C65" s="11"/>
      <c r="D65" s="8">
        <f>SUM(D66+D75+D82+D86+D90)</f>
        <v>1117</v>
      </c>
      <c r="E65" s="22"/>
      <c r="F65" s="22"/>
      <c r="G65" s="22"/>
      <c r="H65" s="22"/>
      <c r="I65" s="22"/>
    </row>
    <row r="66" spans="1:9" ht="18" customHeight="1">
      <c r="A66" s="18" t="s">
        <v>69</v>
      </c>
      <c r="B66" s="17"/>
      <c r="C66" s="11"/>
      <c r="D66" s="14">
        <f>SUM(D67+D71)</f>
        <v>162</v>
      </c>
      <c r="E66" s="22"/>
      <c r="F66" s="22"/>
      <c r="G66" s="22"/>
      <c r="H66" s="22"/>
      <c r="I66" s="22"/>
    </row>
    <row r="67" spans="1:9" ht="18" customHeight="1">
      <c r="A67" s="20" t="s">
        <v>125</v>
      </c>
      <c r="B67" s="17"/>
      <c r="C67" s="11"/>
      <c r="D67" s="14">
        <f>SUM(D68:D70)</f>
        <v>124</v>
      </c>
      <c r="E67" s="22"/>
      <c r="F67" s="22"/>
      <c r="G67" s="22"/>
      <c r="H67" s="22"/>
      <c r="I67" s="22"/>
    </row>
    <row r="68" spans="1:9" ht="18" customHeight="1">
      <c r="A68" s="18" t="s">
        <v>70</v>
      </c>
      <c r="B68" s="17" t="s">
        <v>71</v>
      </c>
      <c r="C68" s="11" t="str">
        <f t="shared" si="2"/>
        <v>石梁镇养老服务中心建设补助</v>
      </c>
      <c r="D68" s="15">
        <v>36</v>
      </c>
      <c r="E68" s="22"/>
      <c r="F68" s="22"/>
      <c r="G68" s="22"/>
      <c r="H68" s="22"/>
      <c r="I68" s="22"/>
    </row>
    <row r="69" spans="1:9" ht="18" customHeight="1">
      <c r="A69" s="18"/>
      <c r="B69" s="17" t="s">
        <v>72</v>
      </c>
      <c r="C69" s="11" t="str">
        <f t="shared" si="2"/>
        <v>双港街道养老服务中心建设补助</v>
      </c>
      <c r="D69" s="15">
        <v>60</v>
      </c>
      <c r="E69" s="22"/>
      <c r="F69" s="22"/>
      <c r="G69" s="22"/>
      <c r="H69" s="22"/>
      <c r="I69" s="22"/>
    </row>
    <row r="70" spans="1:9" ht="18" customHeight="1">
      <c r="A70" s="18"/>
      <c r="B70" s="17" t="s">
        <v>73</v>
      </c>
      <c r="C70" s="11" t="str">
        <f t="shared" si="2"/>
        <v>荷花街道养老服务中心建设补助</v>
      </c>
      <c r="D70" s="15">
        <v>28</v>
      </c>
      <c r="E70" s="22"/>
      <c r="F70" s="22"/>
      <c r="G70" s="22"/>
      <c r="H70" s="22"/>
      <c r="I70" s="22"/>
    </row>
    <row r="71" spans="1:9" ht="18" customHeight="1">
      <c r="A71" s="18" t="s">
        <v>128</v>
      </c>
      <c r="B71" s="17"/>
      <c r="C71" s="11"/>
      <c r="D71" s="15">
        <f>SUM(D72:D74)</f>
        <v>38</v>
      </c>
      <c r="E71" s="22"/>
      <c r="F71" s="22"/>
      <c r="G71" s="22"/>
      <c r="H71" s="22"/>
      <c r="I71" s="22"/>
    </row>
    <row r="72" spans="1:9" ht="18" customHeight="1">
      <c r="A72" s="18"/>
      <c r="B72" s="17" t="s">
        <v>74</v>
      </c>
      <c r="C72" s="11" t="str">
        <f t="shared" si="2"/>
        <v>岭洋乡敬老院建设补助</v>
      </c>
      <c r="D72" s="15">
        <v>10</v>
      </c>
      <c r="E72" s="22"/>
      <c r="F72" s="22"/>
      <c r="G72" s="22"/>
      <c r="H72" s="22"/>
      <c r="I72" s="22"/>
    </row>
    <row r="73" spans="1:9" ht="18" customHeight="1">
      <c r="A73" s="18"/>
      <c r="B73" s="17" t="s">
        <v>75</v>
      </c>
      <c r="C73" s="11" t="str">
        <f t="shared" si="2"/>
        <v>后溪镇敬老院建设补助</v>
      </c>
      <c r="D73" s="15">
        <v>10</v>
      </c>
      <c r="E73" s="22"/>
      <c r="F73" s="22"/>
      <c r="G73" s="22"/>
      <c r="H73" s="22"/>
      <c r="I73" s="22"/>
    </row>
    <row r="74" spans="1:9" ht="18" customHeight="1">
      <c r="A74" s="18"/>
      <c r="B74" s="17" t="s">
        <v>76</v>
      </c>
      <c r="C74" s="11" t="str">
        <f t="shared" si="2"/>
        <v>大洲镇敬老院建设补助</v>
      </c>
      <c r="D74" s="15">
        <v>18</v>
      </c>
      <c r="E74" s="22"/>
      <c r="F74" s="22"/>
      <c r="G74" s="22"/>
      <c r="H74" s="22"/>
      <c r="I74" s="22"/>
    </row>
    <row r="75" spans="1:9" ht="18" customHeight="1">
      <c r="A75" s="18" t="s">
        <v>77</v>
      </c>
      <c r="B75" s="17"/>
      <c r="C75" s="11"/>
      <c r="D75" s="15">
        <f>SUM(D76:D81)</f>
        <v>232</v>
      </c>
      <c r="E75" s="22"/>
      <c r="F75" s="22"/>
      <c r="G75" s="22"/>
      <c r="H75" s="22"/>
      <c r="I75" s="22"/>
    </row>
    <row r="76" spans="1:9" ht="18" customHeight="1">
      <c r="A76" s="18"/>
      <c r="B76" s="17" t="s">
        <v>78</v>
      </c>
      <c r="C76" s="11" t="str">
        <f t="shared" si="2"/>
        <v>坛石镇养老服务中心建设补助</v>
      </c>
      <c r="D76" s="15">
        <v>90</v>
      </c>
      <c r="E76" s="22"/>
      <c r="F76" s="22"/>
      <c r="G76" s="22"/>
      <c r="H76" s="22"/>
      <c r="I76" s="22"/>
    </row>
    <row r="77" spans="1:9" ht="18" customHeight="1">
      <c r="A77" s="18"/>
      <c r="B77" s="17" t="s">
        <v>79</v>
      </c>
      <c r="C77" s="11" t="str">
        <f t="shared" si="2"/>
        <v>双塔街道养老服务中心建设补助</v>
      </c>
      <c r="D77" s="15">
        <v>26</v>
      </c>
      <c r="E77" s="22"/>
      <c r="F77" s="22"/>
      <c r="G77" s="22"/>
      <c r="H77" s="22"/>
      <c r="I77" s="22"/>
    </row>
    <row r="78" spans="1:9" ht="18" customHeight="1">
      <c r="A78" s="18"/>
      <c r="B78" s="17" t="s">
        <v>80</v>
      </c>
      <c r="C78" s="11" t="str">
        <f aca="true" t="shared" si="3" ref="C78:C112">B78&amp;"建设补助"</f>
        <v>虎山街道养老服务中心建设补助</v>
      </c>
      <c r="D78" s="15">
        <v>15</v>
      </c>
      <c r="E78" s="22"/>
      <c r="F78" s="22"/>
      <c r="G78" s="22"/>
      <c r="H78" s="22"/>
      <c r="I78" s="22"/>
    </row>
    <row r="79" spans="1:9" ht="18" customHeight="1">
      <c r="A79" s="18"/>
      <c r="B79" s="17" t="s">
        <v>81</v>
      </c>
      <c r="C79" s="11" t="str">
        <f t="shared" si="3"/>
        <v>贺村镇吴村养老服务中心建设补助</v>
      </c>
      <c r="D79" s="15">
        <v>45</v>
      </c>
      <c r="E79" s="22"/>
      <c r="F79" s="22"/>
      <c r="G79" s="22"/>
      <c r="H79" s="22"/>
      <c r="I79" s="22"/>
    </row>
    <row r="80" spans="1:9" ht="18" customHeight="1">
      <c r="A80" s="18"/>
      <c r="B80" s="17" t="s">
        <v>82</v>
      </c>
      <c r="C80" s="11" t="str">
        <f t="shared" si="3"/>
        <v>廿八都镇养老服务中心建设补助</v>
      </c>
      <c r="D80" s="15">
        <v>32</v>
      </c>
      <c r="E80" s="22"/>
      <c r="F80" s="22"/>
      <c r="G80" s="22"/>
      <c r="H80" s="22"/>
      <c r="I80" s="22"/>
    </row>
    <row r="81" spans="1:9" ht="18" customHeight="1">
      <c r="A81" s="18"/>
      <c r="B81" s="17" t="s">
        <v>83</v>
      </c>
      <c r="C81" s="11" t="str">
        <f t="shared" si="3"/>
        <v>塘源口乡养老服务中心建设补助</v>
      </c>
      <c r="D81" s="15">
        <v>24</v>
      </c>
      <c r="E81" s="22"/>
      <c r="F81" s="22"/>
      <c r="G81" s="22"/>
      <c r="H81" s="22"/>
      <c r="I81" s="22"/>
    </row>
    <row r="82" spans="1:9" ht="18" customHeight="1">
      <c r="A82" s="18" t="s">
        <v>84</v>
      </c>
      <c r="B82" s="17"/>
      <c r="C82" s="11"/>
      <c r="D82" s="15">
        <f>SUM(D83:D85)</f>
        <v>290</v>
      </c>
      <c r="E82" s="22"/>
      <c r="F82" s="22"/>
      <c r="G82" s="22"/>
      <c r="H82" s="22"/>
      <c r="I82" s="22"/>
    </row>
    <row r="83" spans="1:9" ht="18" customHeight="1">
      <c r="A83" s="18"/>
      <c r="B83" s="17" t="s">
        <v>85</v>
      </c>
      <c r="C83" s="11" t="str">
        <f t="shared" si="3"/>
        <v>模环乡养老服务中心建设补助</v>
      </c>
      <c r="D83" s="15">
        <v>90</v>
      </c>
      <c r="E83" s="22"/>
      <c r="F83" s="22"/>
      <c r="G83" s="22"/>
      <c r="H83" s="22"/>
      <c r="I83" s="22"/>
    </row>
    <row r="84" spans="1:9" ht="18" customHeight="1">
      <c r="A84" s="18"/>
      <c r="B84" s="17" t="s">
        <v>86</v>
      </c>
      <c r="C84" s="11" t="str">
        <f t="shared" si="3"/>
        <v>横山乡敬老院建设补助</v>
      </c>
      <c r="D84" s="15">
        <v>100</v>
      </c>
      <c r="E84" s="22"/>
      <c r="F84" s="22"/>
      <c r="G84" s="22"/>
      <c r="H84" s="22"/>
      <c r="I84" s="22"/>
    </row>
    <row r="85" spans="1:9" ht="18" customHeight="1">
      <c r="A85" s="18"/>
      <c r="B85" s="17" t="s">
        <v>87</v>
      </c>
      <c r="C85" s="11" t="str">
        <f t="shared" si="3"/>
        <v>龙游县社会福利中心建设补助</v>
      </c>
      <c r="D85" s="15">
        <v>100</v>
      </c>
      <c r="E85" s="22"/>
      <c r="F85" s="22"/>
      <c r="G85" s="22"/>
      <c r="H85" s="22"/>
      <c r="I85" s="22"/>
    </row>
    <row r="86" spans="1:9" ht="18" customHeight="1">
      <c r="A86" s="18" t="s">
        <v>88</v>
      </c>
      <c r="B86" s="17"/>
      <c r="C86" s="11"/>
      <c r="D86" s="15">
        <f>SUM(D87:D89)</f>
        <v>236</v>
      </c>
      <c r="E86" s="22"/>
      <c r="F86" s="22"/>
      <c r="G86" s="22"/>
      <c r="H86" s="22"/>
      <c r="I86" s="22"/>
    </row>
    <row r="87" spans="1:9" ht="18" customHeight="1">
      <c r="A87" s="18"/>
      <c r="B87" s="17" t="s">
        <v>89</v>
      </c>
      <c r="C87" s="11" t="str">
        <f t="shared" si="3"/>
        <v>芳村镇敬老院建设补助</v>
      </c>
      <c r="D87" s="15">
        <v>96</v>
      </c>
      <c r="E87" s="22"/>
      <c r="F87" s="22"/>
      <c r="G87" s="22"/>
      <c r="H87" s="22"/>
      <c r="I87" s="22"/>
    </row>
    <row r="88" spans="1:9" ht="18" customHeight="1">
      <c r="A88" s="18"/>
      <c r="B88" s="17" t="s">
        <v>90</v>
      </c>
      <c r="C88" s="11" t="str">
        <f t="shared" si="3"/>
        <v>白石镇敬老院建设补助</v>
      </c>
      <c r="D88" s="15">
        <v>90</v>
      </c>
      <c r="E88" s="22"/>
      <c r="F88" s="22"/>
      <c r="G88" s="22"/>
      <c r="H88" s="22"/>
      <c r="I88" s="22"/>
    </row>
    <row r="89" spans="1:9" ht="18" customHeight="1">
      <c r="A89" s="18"/>
      <c r="B89" s="17" t="s">
        <v>91</v>
      </c>
      <c r="C89" s="11" t="str">
        <f t="shared" si="3"/>
        <v>招贤镇敬老院建设补助</v>
      </c>
      <c r="D89" s="15">
        <v>50</v>
      </c>
      <c r="E89" s="22"/>
      <c r="F89" s="22"/>
      <c r="G89" s="22"/>
      <c r="H89" s="22"/>
      <c r="I89" s="22"/>
    </row>
    <row r="90" spans="1:9" ht="18" customHeight="1">
      <c r="A90" s="18" t="s">
        <v>92</v>
      </c>
      <c r="B90" s="17"/>
      <c r="C90" s="11"/>
      <c r="D90" s="15">
        <f>SUM(D91:D94)</f>
        <v>197</v>
      </c>
      <c r="E90" s="22"/>
      <c r="F90" s="22"/>
      <c r="G90" s="22"/>
      <c r="H90" s="22"/>
      <c r="I90" s="22"/>
    </row>
    <row r="91" spans="1:9" ht="18" customHeight="1">
      <c r="A91" s="18"/>
      <c r="B91" s="17" t="s">
        <v>93</v>
      </c>
      <c r="C91" s="11" t="str">
        <f t="shared" si="3"/>
        <v>塘坞乡敬老院建设补助</v>
      </c>
      <c r="D91" s="15">
        <v>63</v>
      </c>
      <c r="E91" s="22"/>
      <c r="F91" s="22"/>
      <c r="G91" s="22"/>
      <c r="H91" s="22"/>
      <c r="I91" s="22"/>
    </row>
    <row r="92" spans="1:9" ht="18" customHeight="1">
      <c r="A92" s="18"/>
      <c r="B92" s="17" t="s">
        <v>94</v>
      </c>
      <c r="C92" s="11" t="str">
        <f t="shared" si="3"/>
        <v>齐溪镇敬老院建设补助</v>
      </c>
      <c r="D92" s="15">
        <v>100</v>
      </c>
      <c r="E92" s="22"/>
      <c r="F92" s="22"/>
      <c r="G92" s="22"/>
      <c r="H92" s="22"/>
      <c r="I92" s="22"/>
    </row>
    <row r="93" spans="1:9" ht="18" customHeight="1">
      <c r="A93" s="18"/>
      <c r="B93" s="17" t="s">
        <v>95</v>
      </c>
      <c r="C93" s="11" t="str">
        <f t="shared" si="3"/>
        <v>池淮镇张湾敬老院建设补助</v>
      </c>
      <c r="D93" s="15">
        <v>15</v>
      </c>
      <c r="E93" s="22"/>
      <c r="F93" s="22"/>
      <c r="G93" s="22"/>
      <c r="H93" s="22"/>
      <c r="I93" s="22"/>
    </row>
    <row r="94" spans="1:9" ht="18" customHeight="1">
      <c r="A94" s="18"/>
      <c r="B94" s="17" t="s">
        <v>96</v>
      </c>
      <c r="C94" s="11" t="str">
        <f t="shared" si="3"/>
        <v>华埠镇敬老院建设补助</v>
      </c>
      <c r="D94" s="15">
        <v>19</v>
      </c>
      <c r="E94" s="22"/>
      <c r="F94" s="22"/>
      <c r="G94" s="22"/>
      <c r="H94" s="22"/>
      <c r="I94" s="22"/>
    </row>
    <row r="95" spans="1:9" ht="18" customHeight="1">
      <c r="A95" s="16" t="s">
        <v>97</v>
      </c>
      <c r="B95" s="17"/>
      <c r="C95" s="11"/>
      <c r="D95" s="8">
        <f>SUM(D96+D98+D102+D105+D113+D119)</f>
        <v>792</v>
      </c>
      <c r="E95" s="22"/>
      <c r="F95" s="22"/>
      <c r="G95" s="22"/>
      <c r="H95" s="22"/>
      <c r="I95" s="22"/>
    </row>
    <row r="96" spans="1:9" ht="18" customHeight="1">
      <c r="A96" s="18" t="s">
        <v>98</v>
      </c>
      <c r="B96" s="17"/>
      <c r="C96" s="11"/>
      <c r="D96" s="14">
        <f>SUM(D97)</f>
        <v>15</v>
      </c>
      <c r="E96" s="22"/>
      <c r="F96" s="22"/>
      <c r="G96" s="22"/>
      <c r="H96" s="22"/>
      <c r="I96" s="22"/>
    </row>
    <row r="97" spans="1:9" ht="18" customHeight="1">
      <c r="A97" s="18" t="s">
        <v>99</v>
      </c>
      <c r="B97" s="17" t="s">
        <v>100</v>
      </c>
      <c r="C97" s="11" t="str">
        <f t="shared" si="3"/>
        <v>郑榴娟敬老院、幸福敬老院、双黄敬老院建设补助</v>
      </c>
      <c r="D97" s="15">
        <v>15</v>
      </c>
      <c r="E97" s="22"/>
      <c r="F97" s="22"/>
      <c r="G97" s="22"/>
      <c r="H97" s="22"/>
      <c r="I97" s="22"/>
    </row>
    <row r="98" spans="1:9" ht="18" customHeight="1">
      <c r="A98" s="18" t="s">
        <v>101</v>
      </c>
      <c r="B98" s="17"/>
      <c r="C98" s="11"/>
      <c r="D98" s="15">
        <f>SUM(D99:D101)</f>
        <v>250</v>
      </c>
      <c r="E98" s="22"/>
      <c r="F98" s="22"/>
      <c r="G98" s="22"/>
      <c r="H98" s="22"/>
      <c r="I98" s="22"/>
    </row>
    <row r="99" spans="1:9" ht="18" customHeight="1">
      <c r="A99" s="18"/>
      <c r="B99" s="17" t="s">
        <v>102</v>
      </c>
      <c r="C99" s="11" t="str">
        <f t="shared" si="3"/>
        <v>安仁镇养老服务中心建设补助</v>
      </c>
      <c r="D99" s="15">
        <v>100</v>
      </c>
      <c r="E99" s="22"/>
      <c r="F99" s="22"/>
      <c r="G99" s="22"/>
      <c r="H99" s="22"/>
      <c r="I99" s="22"/>
    </row>
    <row r="100" spans="1:9" ht="18" customHeight="1">
      <c r="A100" s="18"/>
      <c r="B100" s="17" t="s">
        <v>103</v>
      </c>
      <c r="C100" s="11" t="str">
        <f t="shared" si="3"/>
        <v>锦溪镇养老服务中心建设补助</v>
      </c>
      <c r="D100" s="15">
        <v>100</v>
      </c>
      <c r="E100" s="22"/>
      <c r="F100" s="22"/>
      <c r="G100" s="22"/>
      <c r="H100" s="22"/>
      <c r="I100" s="22"/>
    </row>
    <row r="101" spans="1:9" ht="18" customHeight="1">
      <c r="A101" s="18"/>
      <c r="B101" s="17" t="s">
        <v>104</v>
      </c>
      <c r="C101" s="11" t="str">
        <f t="shared" si="3"/>
        <v>岩樟乡养老服务中心建设补助</v>
      </c>
      <c r="D101" s="15">
        <v>50</v>
      </c>
      <c r="E101" s="22"/>
      <c r="F101" s="22"/>
      <c r="G101" s="22"/>
      <c r="H101" s="22"/>
      <c r="I101" s="22"/>
    </row>
    <row r="102" spans="1:9" ht="18" customHeight="1">
      <c r="A102" s="18" t="s">
        <v>105</v>
      </c>
      <c r="B102" s="17"/>
      <c r="C102" s="11"/>
      <c r="D102" s="15">
        <f>SUM(D103:D104)</f>
        <v>25</v>
      </c>
      <c r="E102" s="22"/>
      <c r="F102" s="22"/>
      <c r="G102" s="22"/>
      <c r="H102" s="22"/>
      <c r="I102" s="22"/>
    </row>
    <row r="103" spans="1:9" ht="18" customHeight="1">
      <c r="A103" s="18"/>
      <c r="B103" s="17" t="s">
        <v>106</v>
      </c>
      <c r="C103" s="11" t="str">
        <f t="shared" si="3"/>
        <v>高湖敬老院、鹤城敬老院、腊口敬老院建设补助</v>
      </c>
      <c r="D103" s="15">
        <v>15</v>
      </c>
      <c r="E103" s="22"/>
      <c r="F103" s="22"/>
      <c r="G103" s="22"/>
      <c r="H103" s="22"/>
      <c r="I103" s="22"/>
    </row>
    <row r="104" spans="1:9" ht="18" customHeight="1">
      <c r="A104" s="18"/>
      <c r="B104" s="17" t="s">
        <v>107</v>
      </c>
      <c r="C104" s="11" t="str">
        <f t="shared" si="3"/>
        <v>青田县第一敬老院建设补助</v>
      </c>
      <c r="D104" s="15">
        <v>10</v>
      </c>
      <c r="E104" s="22"/>
      <c r="F104" s="22"/>
      <c r="G104" s="22"/>
      <c r="H104" s="22"/>
      <c r="I104" s="22"/>
    </row>
    <row r="105" spans="1:9" ht="18" customHeight="1">
      <c r="A105" s="18" t="s">
        <v>108</v>
      </c>
      <c r="B105" s="17"/>
      <c r="C105" s="11"/>
      <c r="D105" s="15">
        <f>SUM(D106:D112)</f>
        <v>224</v>
      </c>
      <c r="E105" s="22"/>
      <c r="F105" s="22"/>
      <c r="G105" s="22"/>
      <c r="H105" s="22"/>
      <c r="I105" s="22"/>
    </row>
    <row r="106" spans="1:9" ht="18" customHeight="1">
      <c r="A106" s="18"/>
      <c r="B106" s="17" t="s">
        <v>109</v>
      </c>
      <c r="C106" s="11" t="str">
        <f t="shared" si="3"/>
        <v>舒洪镇敬老院建设补助</v>
      </c>
      <c r="D106" s="15">
        <v>69</v>
      </c>
      <c r="E106" s="22"/>
      <c r="F106" s="22"/>
      <c r="G106" s="22"/>
      <c r="H106" s="22"/>
      <c r="I106" s="22"/>
    </row>
    <row r="107" spans="1:9" ht="18" customHeight="1">
      <c r="A107" s="18"/>
      <c r="B107" s="17" t="s">
        <v>110</v>
      </c>
      <c r="C107" s="11" t="str">
        <f t="shared" si="3"/>
        <v>大源镇敬老院建设补助</v>
      </c>
      <c r="D107" s="15">
        <v>100</v>
      </c>
      <c r="E107" s="22"/>
      <c r="F107" s="22"/>
      <c r="G107" s="22"/>
      <c r="H107" s="22"/>
      <c r="I107" s="22"/>
    </row>
    <row r="108" spans="1:9" ht="18" customHeight="1">
      <c r="A108" s="18"/>
      <c r="B108" s="17" t="s">
        <v>111</v>
      </c>
      <c r="C108" s="11" t="str">
        <f t="shared" si="3"/>
        <v>大洋中心敬老院建设补助</v>
      </c>
      <c r="D108" s="15">
        <v>10</v>
      </c>
      <c r="E108" s="22"/>
      <c r="F108" s="22"/>
      <c r="G108" s="22"/>
      <c r="H108" s="22"/>
      <c r="I108" s="22"/>
    </row>
    <row r="109" spans="1:9" ht="18" customHeight="1">
      <c r="A109" s="18"/>
      <c r="B109" s="17" t="s">
        <v>112</v>
      </c>
      <c r="C109" s="11" t="str">
        <f t="shared" si="3"/>
        <v>胡源敬老院建设补助</v>
      </c>
      <c r="D109" s="15">
        <v>13</v>
      </c>
      <c r="E109" s="22"/>
      <c r="F109" s="22"/>
      <c r="G109" s="22"/>
      <c r="H109" s="22"/>
      <c r="I109" s="22"/>
    </row>
    <row r="110" spans="1:9" ht="18" customHeight="1">
      <c r="A110" s="18"/>
      <c r="B110" s="17" t="s">
        <v>113</v>
      </c>
      <c r="C110" s="11" t="str">
        <f t="shared" si="3"/>
        <v>新建中心敬老院建设补助</v>
      </c>
      <c r="D110" s="15">
        <v>12</v>
      </c>
      <c r="E110" s="22"/>
      <c r="F110" s="22"/>
      <c r="G110" s="22"/>
      <c r="H110" s="22"/>
      <c r="I110" s="22"/>
    </row>
    <row r="111" spans="1:9" ht="18" customHeight="1">
      <c r="A111" s="18"/>
      <c r="B111" s="17" t="s">
        <v>114</v>
      </c>
      <c r="C111" s="11" t="str">
        <f t="shared" si="3"/>
        <v>黄店中心敬老院建设补助</v>
      </c>
      <c r="D111" s="15">
        <v>10</v>
      </c>
      <c r="E111" s="22"/>
      <c r="F111" s="22"/>
      <c r="G111" s="22"/>
      <c r="H111" s="22"/>
      <c r="I111" s="22"/>
    </row>
    <row r="112" spans="1:9" ht="18" customHeight="1">
      <c r="A112" s="18"/>
      <c r="B112" s="17" t="s">
        <v>115</v>
      </c>
      <c r="C112" s="11" t="str">
        <f t="shared" si="3"/>
        <v>方川中心敬老院建设补助</v>
      </c>
      <c r="D112" s="15">
        <v>10</v>
      </c>
      <c r="E112" s="22"/>
      <c r="F112" s="22"/>
      <c r="G112" s="22"/>
      <c r="H112" s="22"/>
      <c r="I112" s="22"/>
    </row>
    <row r="113" spans="1:9" ht="18" customHeight="1">
      <c r="A113" s="18" t="s">
        <v>116</v>
      </c>
      <c r="B113" s="17"/>
      <c r="C113" s="11"/>
      <c r="D113" s="15">
        <f>SUM(D114:D118)</f>
        <v>178</v>
      </c>
      <c r="E113" s="22"/>
      <c r="F113" s="22"/>
      <c r="G113" s="22"/>
      <c r="H113" s="22"/>
      <c r="I113" s="22"/>
    </row>
    <row r="114" spans="1:9" ht="18" customHeight="1">
      <c r="A114" s="18"/>
      <c r="B114" s="17" t="s">
        <v>117</v>
      </c>
      <c r="C114" s="11" t="str">
        <f aca="true" t="shared" si="4" ref="C114:C119">B114&amp;"建设补助"</f>
        <v>湖山中心敬老院建设补助</v>
      </c>
      <c r="D114" s="15">
        <v>27</v>
      </c>
      <c r="E114" s="22"/>
      <c r="F114" s="22"/>
      <c r="G114" s="22"/>
      <c r="H114" s="22"/>
      <c r="I114" s="22"/>
    </row>
    <row r="115" spans="1:9" ht="18" customHeight="1">
      <c r="A115" s="18"/>
      <c r="B115" s="17" t="s">
        <v>118</v>
      </c>
      <c r="C115" s="11" t="str">
        <f t="shared" si="4"/>
        <v>大柘中心敬老院建设补助</v>
      </c>
      <c r="D115" s="15">
        <v>48</v>
      </c>
      <c r="E115" s="22"/>
      <c r="F115" s="22"/>
      <c r="G115" s="22"/>
      <c r="H115" s="22"/>
      <c r="I115" s="22"/>
    </row>
    <row r="116" spans="1:9" ht="18" customHeight="1">
      <c r="A116" s="18"/>
      <c r="B116" s="17" t="s">
        <v>119</v>
      </c>
      <c r="C116" s="11" t="str">
        <f t="shared" si="4"/>
        <v>北界中心敬老院建设补助</v>
      </c>
      <c r="D116" s="15">
        <v>25</v>
      </c>
      <c r="E116" s="22"/>
      <c r="F116" s="22"/>
      <c r="G116" s="22"/>
      <c r="H116" s="22"/>
      <c r="I116" s="22"/>
    </row>
    <row r="117" spans="1:9" ht="18" customHeight="1">
      <c r="A117" s="18"/>
      <c r="B117" s="17" t="s">
        <v>120</v>
      </c>
      <c r="C117" s="11" t="str">
        <f t="shared" si="4"/>
        <v>黄沙腰中心敬老院建设补助</v>
      </c>
      <c r="D117" s="15">
        <v>30</v>
      </c>
      <c r="E117" s="22"/>
      <c r="F117" s="22"/>
      <c r="G117" s="22"/>
      <c r="H117" s="22"/>
      <c r="I117" s="22"/>
    </row>
    <row r="118" spans="1:9" ht="18" customHeight="1">
      <c r="A118" s="18"/>
      <c r="B118" s="17" t="s">
        <v>121</v>
      </c>
      <c r="C118" s="11" t="str">
        <f t="shared" si="4"/>
        <v>王村口中心敬老院建设补助</v>
      </c>
      <c r="D118" s="15">
        <v>48</v>
      </c>
      <c r="E118" s="22"/>
      <c r="F118" s="22"/>
      <c r="G118" s="22"/>
      <c r="H118" s="22"/>
      <c r="I118" s="22"/>
    </row>
    <row r="119" spans="1:9" ht="18" customHeight="1">
      <c r="A119" s="18" t="s">
        <v>122</v>
      </c>
      <c r="B119" s="17" t="s">
        <v>123</v>
      </c>
      <c r="C119" s="11" t="str">
        <f t="shared" si="4"/>
        <v>松阳县养老服务中心建设补助</v>
      </c>
      <c r="D119" s="15">
        <v>100</v>
      </c>
      <c r="E119" s="22"/>
      <c r="F119" s="22"/>
      <c r="G119" s="22"/>
      <c r="H119" s="22"/>
      <c r="I119" s="22"/>
    </row>
  </sheetData>
  <sheetProtection/>
  <mergeCells count="1">
    <mergeCell ref="A1:D1"/>
  </mergeCells>
  <printOptions horizontalCentered="1"/>
  <pageMargins left="0.5511811023622047" right="0.35433070866141736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User</cp:lastModifiedBy>
  <cp:lastPrinted>2014-12-11T02:00:56Z</cp:lastPrinted>
  <dcterms:created xsi:type="dcterms:W3CDTF">2012-08-01T09:43:15Z</dcterms:created>
  <dcterms:modified xsi:type="dcterms:W3CDTF">2014-12-15T08:29:40Z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